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12015" activeTab="2"/>
  </bookViews>
  <sheets>
    <sheet name="Feuil1" sheetId="1" r:id="rId1"/>
    <sheet name="Feuil2" sheetId="2" r:id="rId2"/>
    <sheet name="Feuil3" sheetId="3" r:id="rId3"/>
  </sheets>
  <definedNames>
    <definedName name="_xlnm.Print_Area" localSheetId="2">'Feuil3'!$A$1:$W$61</definedName>
  </definedNames>
  <calcPr fullCalcOnLoad="1"/>
</workbook>
</file>

<file path=xl/sharedStrings.xml><?xml version="1.0" encoding="utf-8"?>
<sst xmlns="http://schemas.openxmlformats.org/spreadsheetml/2006/main" count="51" uniqueCount="36">
  <si>
    <t>Volée</t>
  </si>
  <si>
    <t>N°1</t>
  </si>
  <si>
    <t>N°3</t>
  </si>
  <si>
    <t>Flèches</t>
  </si>
  <si>
    <t>Cumulé</t>
  </si>
  <si>
    <t>Total</t>
  </si>
  <si>
    <t>Série 1</t>
  </si>
  <si>
    <t>Série 2</t>
  </si>
  <si>
    <t>+</t>
  </si>
  <si>
    <t>Flèche</t>
  </si>
  <si>
    <t>Points</t>
  </si>
  <si>
    <t>N°2</t>
  </si>
  <si>
    <t>Total :</t>
  </si>
  <si>
    <t>Nom:</t>
  </si>
  <si>
    <t>Prénom :</t>
  </si>
  <si>
    <t>Date :</t>
  </si>
  <si>
    <t>Lieu :</t>
  </si>
  <si>
    <t>18 m</t>
  </si>
  <si>
    <t>15 m</t>
  </si>
  <si>
    <t>30 m</t>
  </si>
  <si>
    <t>50 m</t>
  </si>
  <si>
    <t>70 m</t>
  </si>
  <si>
    <t>90 m</t>
  </si>
  <si>
    <t>-</t>
  </si>
  <si>
    <t>40 cm</t>
  </si>
  <si>
    <t>122 cm</t>
  </si>
  <si>
    <t>80 cm</t>
  </si>
  <si>
    <t>60 cm</t>
  </si>
  <si>
    <t>Trispot 60 cm</t>
  </si>
  <si>
    <t>Trispot 40 cm</t>
  </si>
  <si>
    <t>Entraînement</t>
  </si>
  <si>
    <t>Compétition</t>
  </si>
  <si>
    <t>Blason :</t>
  </si>
  <si>
    <t>Distance :</t>
  </si>
  <si>
    <t>Zone de réussite (80%) :</t>
  </si>
  <si>
    <t>CARNET DE TIR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</si>
</sst>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sz val="4.5"/>
      <name val="Arial"/>
      <family val="0"/>
    </font>
    <font>
      <sz val="3.75"/>
      <name val="Arial"/>
      <family val="0"/>
    </font>
    <font>
      <b/>
      <sz val="5"/>
      <name val="Arial"/>
      <family val="0"/>
    </font>
    <font>
      <sz val="4.25"/>
      <name val="Arial"/>
      <family val="0"/>
    </font>
    <font>
      <b/>
      <sz val="10"/>
      <name val="Comic Sans MS"/>
      <family val="4"/>
    </font>
    <font>
      <sz val="8"/>
      <name val="Tahoma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0"/>
      <color indexed="9"/>
      <name val="Arial"/>
      <family val="2"/>
    </font>
    <font>
      <b/>
      <u val="single"/>
      <sz val="1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2" borderId="0" xfId="0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CC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Evolution des points /volée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Feuil3!$AQ$6</c:f>
              <c:strCache>
                <c:ptCount val="1"/>
                <c:pt idx="0">
                  <c:v>Points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Feuil3!$AP$8:$AP$27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Feuil3!$AQ$8:$AQ$27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858667"/>
        <c:axId val="43728004"/>
      </c:scatterChart>
      <c:valAx>
        <c:axId val="4858667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728004"/>
        <c:crosses val="autoZero"/>
        <c:crossBetween val="midCat"/>
        <c:dispUnits/>
        <c:majorUnit val="1"/>
        <c:minorUnit val="1"/>
      </c:valAx>
      <c:valAx>
        <c:axId val="4372800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Répartition des flèches</a:t>
            </a:r>
          </a:p>
        </c:rich>
      </c:tx>
      <c:layout/>
      <c:spPr>
        <a:noFill/>
        <a:ln>
          <a:noFill/>
        </a:ln>
      </c:spPr>
    </c:title>
    <c:view3D>
      <c:rotX val="23"/>
      <c:rotY val="44"/>
      <c:depthPercent val="100"/>
      <c:rAngAx val="1"/>
    </c:view3D>
    <c:plotArea>
      <c:layout>
        <c:manualLayout>
          <c:xMode val="edge"/>
          <c:yMode val="edge"/>
          <c:x val="0"/>
          <c:y val="0.1075"/>
          <c:w val="1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Feuil3!$AU$14</c:f>
              <c:strCache>
                <c:ptCount val="1"/>
                <c:pt idx="0">
                  <c:v>Série 1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Feuil3!$AV$14:$BG$14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Feuil3!$AU$15</c:f>
              <c:strCache>
                <c:ptCount val="1"/>
                <c:pt idx="0">
                  <c:v>Série 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Feuil3!$AV$15:$BG$15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Feuil3!$AU$16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Feuil3!$AV$16:$BG$16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8007717"/>
        <c:axId val="52307406"/>
      </c:bar3D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77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Répartition des flèches</a:t>
            </a:r>
          </a:p>
        </c:rich>
      </c:tx>
      <c:layout/>
      <c:spPr>
        <a:noFill/>
        <a:ln>
          <a:noFill/>
        </a:ln>
      </c:spPr>
    </c:title>
    <c:view3D>
      <c:rotX val="23"/>
      <c:rotY val="44"/>
      <c:depthPercent val="100"/>
      <c:rAngAx val="1"/>
    </c:view3D>
    <c:plotArea>
      <c:layout>
        <c:manualLayout>
          <c:xMode val="edge"/>
          <c:yMode val="edge"/>
          <c:x val="0"/>
          <c:y val="0.136"/>
          <c:w val="1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Feuil3!$AU$14</c:f>
              <c:strCache>
                <c:ptCount val="1"/>
                <c:pt idx="0">
                  <c:v>Série 1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Feuil3!$AV$14:$BG$14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Feuil3!$AU$15</c:f>
              <c:strCache>
                <c:ptCount val="1"/>
                <c:pt idx="0">
                  <c:v>Série 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Feuil3!$AV$15:$BG$15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10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004607"/>
        <c:axId val="9041464"/>
      </c:bar3D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6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Répartition des flèches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375"/>
          <c:w val="1"/>
          <c:h val="0.746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Feuil3!$AU$16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Feuil3!$AV$16:$BG$16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shape val="box"/>
        </c:ser>
        <c:gapWidth val="0"/>
        <c:shape val="box"/>
        <c:axId val="14264313"/>
        <c:axId val="61269954"/>
      </c:bar3D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643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38100</xdr:rowOff>
    </xdr:from>
    <xdr:ext cx="3695700" cy="2676525"/>
    <xdr:graphicFrame>
      <xdr:nvGraphicFramePr>
        <xdr:cNvPr id="1" name="Chart 1"/>
        <xdr:cNvGraphicFramePr/>
      </xdr:nvGraphicFramePr>
      <xdr:xfrm>
        <a:off x="0" y="4648200"/>
        <a:ext cx="3695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4</xdr:col>
      <xdr:colOff>247650</xdr:colOff>
      <xdr:row>43</xdr:row>
      <xdr:rowOff>47625</xdr:rowOff>
    </xdr:from>
    <xdr:to>
      <xdr:col>22</xdr:col>
      <xdr:colOff>209550</xdr:colOff>
      <xdr:row>60</xdr:row>
      <xdr:rowOff>104775</xdr:rowOff>
    </xdr:to>
    <xdr:graphicFrame>
      <xdr:nvGraphicFramePr>
        <xdr:cNvPr id="2" name="Chart 2"/>
        <xdr:cNvGraphicFramePr/>
      </xdr:nvGraphicFramePr>
      <xdr:xfrm>
        <a:off x="1533525" y="7248525"/>
        <a:ext cx="48101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59</xdr:col>
      <xdr:colOff>400050</xdr:colOff>
      <xdr:row>0</xdr:row>
      <xdr:rowOff>0</xdr:rowOff>
    </xdr:from>
    <xdr:to>
      <xdr:col>62</xdr:col>
      <xdr:colOff>381000</xdr:colOff>
      <xdr:row>13</xdr:row>
      <xdr:rowOff>47625</xdr:rowOff>
    </xdr:to>
    <xdr:graphicFrame>
      <xdr:nvGraphicFramePr>
        <xdr:cNvPr id="3" name="Chart 5"/>
        <xdr:cNvGraphicFramePr/>
      </xdr:nvGraphicFramePr>
      <xdr:xfrm>
        <a:off x="23488650" y="0"/>
        <a:ext cx="22669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62</xdr:col>
      <xdr:colOff>38100</xdr:colOff>
      <xdr:row>15</xdr:row>
      <xdr:rowOff>28575</xdr:rowOff>
    </xdr:from>
    <xdr:to>
      <xdr:col>66</xdr:col>
      <xdr:colOff>238125</xdr:colOff>
      <xdr:row>25</xdr:row>
      <xdr:rowOff>57150</xdr:rowOff>
    </xdr:to>
    <xdr:graphicFrame>
      <xdr:nvGraphicFramePr>
        <xdr:cNvPr id="4" name="Chart 6"/>
        <xdr:cNvGraphicFramePr/>
      </xdr:nvGraphicFramePr>
      <xdr:xfrm>
        <a:off x="25412700" y="2695575"/>
        <a:ext cx="32480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</xdr:col>
      <xdr:colOff>95250</xdr:colOff>
      <xdr:row>9</xdr:row>
      <xdr:rowOff>9525</xdr:rowOff>
    </xdr:from>
    <xdr:to>
      <xdr:col>4</xdr:col>
      <xdr:colOff>266700</xdr:colOff>
      <xdr:row>10</xdr:row>
      <xdr:rowOff>19050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" y="1657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209550</xdr:colOff>
      <xdr:row>9</xdr:row>
      <xdr:rowOff>9525</xdr:rowOff>
    </xdr:from>
    <xdr:to>
      <xdr:col>12</xdr:col>
      <xdr:colOff>381000</xdr:colOff>
      <xdr:row>10</xdr:row>
      <xdr:rowOff>19050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81400" y="1657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66675</xdr:colOff>
      <xdr:row>0</xdr:row>
      <xdr:rowOff>38100</xdr:rowOff>
    </xdr:from>
    <xdr:to>
      <xdr:col>4</xdr:col>
      <xdr:colOff>247650</xdr:colOff>
      <xdr:row>4</xdr:row>
      <xdr:rowOff>19050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381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G71"/>
  <sheetViews>
    <sheetView tabSelected="1" workbookViewId="0" topLeftCell="A4">
      <selection activeCell="E25" sqref="C16:E25"/>
    </sheetView>
  </sheetViews>
  <sheetFormatPr defaultColWidth="11.421875" defaultRowHeight="12.75"/>
  <cols>
    <col min="1" max="1" width="4.57421875" style="0" customWidth="1"/>
    <col min="2" max="2" width="6.421875" style="0" bestFit="1" customWidth="1"/>
    <col min="3" max="5" width="4.140625" style="0" bestFit="1" customWidth="1"/>
    <col min="6" max="8" width="3.00390625" style="0" hidden="1" customWidth="1"/>
    <col min="9" max="9" width="6.421875" style="0" bestFit="1" customWidth="1"/>
    <col min="10" max="10" width="8.140625" style="0" bestFit="1" customWidth="1"/>
    <col min="11" max="12" width="6.28125" style="0" customWidth="1"/>
    <col min="13" max="13" width="6.421875" style="0" bestFit="1" customWidth="1"/>
    <col min="14" max="16" width="4.140625" style="0" bestFit="1" customWidth="1"/>
    <col min="17" max="19" width="2.00390625" style="0" hidden="1" customWidth="1"/>
    <col min="20" max="20" width="6.421875" style="0" bestFit="1" customWidth="1"/>
    <col min="21" max="21" width="8.140625" style="0" bestFit="1" customWidth="1"/>
    <col min="22" max="41" width="8.00390625" style="0" customWidth="1"/>
    <col min="42" max="45" width="11.57421875" style="21" bestFit="1" customWidth="1"/>
    <col min="46" max="46" width="11.421875" style="21" customWidth="1"/>
    <col min="47" max="47" width="6.8515625" style="21" bestFit="1" customWidth="1"/>
    <col min="48" max="59" width="3.140625" style="21" bestFit="1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15">
      <c r="A2" s="17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5" ht="18">
      <c r="A6" s="1"/>
      <c r="B6" s="28" t="s">
        <v>13</v>
      </c>
      <c r="C6" s="26"/>
      <c r="D6" s="26"/>
      <c r="E6" s="26"/>
      <c r="F6" s="26"/>
      <c r="G6" s="26"/>
      <c r="H6" s="26"/>
      <c r="I6" s="26"/>
      <c r="J6" s="26"/>
      <c r="K6" s="30" t="s">
        <v>15</v>
      </c>
      <c r="L6" s="30"/>
      <c r="M6" s="27"/>
      <c r="N6" s="26"/>
      <c r="O6" s="26"/>
      <c r="P6" s="1"/>
      <c r="Q6" s="1"/>
      <c r="R6" s="1"/>
      <c r="S6" s="1"/>
      <c r="T6" s="1"/>
      <c r="U6" s="28" t="s">
        <v>33</v>
      </c>
      <c r="V6" s="1"/>
      <c r="W6" s="1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1" t="s">
        <v>0</v>
      </c>
      <c r="AQ6" s="21" t="s">
        <v>10</v>
      </c>
      <c r="AR6" s="21" t="s">
        <v>9</v>
      </c>
      <c r="AS6" s="21" t="s">
        <v>10</v>
      </c>
    </row>
    <row r="7" spans="1:4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5" ht="18">
      <c r="A8" s="29" t="s">
        <v>14</v>
      </c>
      <c r="B8" s="29"/>
      <c r="C8" s="26"/>
      <c r="D8" s="26"/>
      <c r="E8" s="26"/>
      <c r="F8" s="26"/>
      <c r="G8" s="26"/>
      <c r="H8" s="26"/>
      <c r="I8" s="26"/>
      <c r="J8" s="26"/>
      <c r="K8" s="30" t="s">
        <v>16</v>
      </c>
      <c r="L8" s="30"/>
      <c r="M8" s="26"/>
      <c r="N8" s="26"/>
      <c r="O8" s="26"/>
      <c r="P8" s="26"/>
      <c r="Q8" s="1"/>
      <c r="R8" s="1"/>
      <c r="S8" s="1"/>
      <c r="T8" s="1"/>
      <c r="U8" s="28" t="s">
        <v>32</v>
      </c>
      <c r="V8" s="1"/>
      <c r="W8" s="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21">
        <v>1</v>
      </c>
      <c r="AQ8" s="21">
        <f>IF(I16="","",I16)</f>
      </c>
      <c r="AR8" s="21">
        <v>1</v>
      </c>
      <c r="AS8" s="21">
        <f>IF(C16="","",C16)</f>
      </c>
    </row>
    <row r="9" spans="1:4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21">
        <v>2</v>
      </c>
      <c r="AQ9" s="21">
        <f>IF(I17="","",I17)</f>
      </c>
      <c r="AR9" s="21">
        <v>2</v>
      </c>
      <c r="AS9" s="21">
        <f>IF(D16="","",D16)</f>
      </c>
    </row>
    <row r="10" spans="1:45" ht="12.75">
      <c r="A10" s="1"/>
      <c r="B10" s="1"/>
      <c r="C10" s="1"/>
      <c r="D10" s="1"/>
      <c r="E10" s="1"/>
      <c r="F10" s="1"/>
      <c r="G10" s="1"/>
      <c r="H10" s="1"/>
      <c r="I10" s="1" t="s">
        <v>30</v>
      </c>
      <c r="J10" s="1"/>
      <c r="K10" s="1"/>
      <c r="L10" s="1"/>
      <c r="M10" s="1"/>
      <c r="N10" s="1" t="s">
        <v>31</v>
      </c>
      <c r="O10" s="1"/>
      <c r="P10" s="1"/>
      <c r="Q10" s="1"/>
      <c r="R10" s="1"/>
      <c r="S10" s="1"/>
      <c r="T10" s="1"/>
      <c r="U10" s="1"/>
      <c r="V10" s="1"/>
      <c r="W10" s="1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21">
        <v>3</v>
      </c>
      <c r="AQ10" s="21">
        <f>IF(I18="","",I18)</f>
      </c>
      <c r="AR10" s="21">
        <v>3</v>
      </c>
      <c r="AS10" s="21">
        <f>IF(E16="","",E16)</f>
      </c>
    </row>
    <row r="11" spans="1:4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1">
        <v>4</v>
      </c>
      <c r="AQ11" s="21">
        <f>IF(I19="","",I19)</f>
      </c>
      <c r="AR11" s="21">
        <v>4</v>
      </c>
      <c r="AS11" s="21">
        <f>IF(C17="","",C17)</f>
      </c>
    </row>
    <row r="12" spans="1:45" ht="16.5">
      <c r="A12" s="1"/>
      <c r="B12" s="14" t="s">
        <v>6</v>
      </c>
      <c r="C12" s="14"/>
      <c r="D12" s="14"/>
      <c r="E12" s="14"/>
      <c r="F12" s="14"/>
      <c r="G12" s="14"/>
      <c r="H12" s="14"/>
      <c r="I12" s="14"/>
      <c r="J12" s="14"/>
      <c r="K12" s="1"/>
      <c r="L12" s="1"/>
      <c r="M12" s="14" t="s">
        <v>7</v>
      </c>
      <c r="N12" s="14"/>
      <c r="O12" s="14"/>
      <c r="P12" s="14"/>
      <c r="Q12" s="14"/>
      <c r="R12" s="14"/>
      <c r="S12" s="14"/>
      <c r="T12" s="14"/>
      <c r="U12" s="14"/>
      <c r="V12" s="9"/>
      <c r="W12" s="9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1">
        <v>5</v>
      </c>
      <c r="AQ12" s="21">
        <f>IF(I20="","",I20)</f>
      </c>
      <c r="AR12" s="21">
        <v>5</v>
      </c>
      <c r="AS12" s="21">
        <f>IF(D17="","",D17)</f>
      </c>
    </row>
    <row r="13" spans="1:5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21">
        <v>6</v>
      </c>
      <c r="AQ13" s="21">
        <f>IF(I21="","",I21)</f>
      </c>
      <c r="AR13" s="21">
        <v>6</v>
      </c>
      <c r="AS13" s="21">
        <f>IF(E17="","",E17)</f>
      </c>
      <c r="AV13" s="21">
        <v>0</v>
      </c>
      <c r="AW13" s="21">
        <v>1</v>
      </c>
      <c r="AX13" s="21">
        <v>2</v>
      </c>
      <c r="AY13" s="21">
        <v>3</v>
      </c>
      <c r="AZ13" s="21">
        <v>4</v>
      </c>
      <c r="BA13" s="21">
        <v>5</v>
      </c>
      <c r="BB13" s="21">
        <v>6</v>
      </c>
      <c r="BC13" s="21">
        <v>7</v>
      </c>
      <c r="BD13" s="21">
        <v>8</v>
      </c>
      <c r="BE13" s="21">
        <v>9</v>
      </c>
      <c r="BF13" s="21">
        <v>10</v>
      </c>
      <c r="BG13" s="21" t="s">
        <v>8</v>
      </c>
    </row>
    <row r="14" spans="1:59" ht="12.75">
      <c r="A14" s="1"/>
      <c r="B14" s="2" t="s">
        <v>0</v>
      </c>
      <c r="C14" s="3" t="s">
        <v>3</v>
      </c>
      <c r="D14" s="3"/>
      <c r="E14" s="3"/>
      <c r="F14" s="4"/>
      <c r="G14" s="4"/>
      <c r="H14" s="4"/>
      <c r="I14" s="3" t="s">
        <v>5</v>
      </c>
      <c r="J14" s="3"/>
      <c r="K14" s="1"/>
      <c r="L14" s="1"/>
      <c r="M14" s="2" t="s">
        <v>0</v>
      </c>
      <c r="N14" s="3" t="s">
        <v>3</v>
      </c>
      <c r="O14" s="3"/>
      <c r="P14" s="3"/>
      <c r="Q14" s="4"/>
      <c r="R14" s="4"/>
      <c r="S14" s="4"/>
      <c r="T14" s="3" t="s">
        <v>5</v>
      </c>
      <c r="U14" s="3"/>
      <c r="V14" s="10"/>
      <c r="W14" s="10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1">
        <v>7</v>
      </c>
      <c r="AQ14" s="21">
        <f>IF(I22="","",I22)</f>
      </c>
      <c r="AR14" s="21">
        <v>7</v>
      </c>
      <c r="AS14" s="21">
        <f>IF(C18="","",C18)</f>
      </c>
      <c r="AU14" s="21" t="s">
        <v>6</v>
      </c>
      <c r="AV14" s="21">
        <f>COUNTIF(AS8:AS37,0)</f>
        <v>0</v>
      </c>
      <c r="AW14" s="21">
        <f>COUNTIF(AS8:AS37,1)</f>
        <v>0</v>
      </c>
      <c r="AX14" s="21">
        <f>COUNTIF(AS8:AS37,2)</f>
        <v>0</v>
      </c>
      <c r="AY14" s="21">
        <f>COUNTIF(AS8:AS37,3)</f>
        <v>0</v>
      </c>
      <c r="AZ14" s="21">
        <f>COUNTIF(AS8:AS37,4)</f>
        <v>0</v>
      </c>
      <c r="BA14" s="21">
        <f>COUNTIF(AS8:AS37,5)</f>
        <v>0</v>
      </c>
      <c r="BB14" s="21">
        <f>COUNTIF(AS8:AS37,6)</f>
        <v>0</v>
      </c>
      <c r="BC14" s="21">
        <f>COUNTIF(AS8:AS37,7)</f>
        <v>0</v>
      </c>
      <c r="BD14" s="21">
        <f>COUNTIF(AS8:AS37,8)</f>
        <v>0</v>
      </c>
      <c r="BE14" s="21">
        <f>COUNTIF(AS8:AS37,9)</f>
        <v>0</v>
      </c>
      <c r="BF14" s="21">
        <f>COUNTIF(AS8:AS37,10)</f>
        <v>0</v>
      </c>
      <c r="BG14" s="21">
        <f>COUNTIF(AS8:AS37,"+")</f>
        <v>0</v>
      </c>
    </row>
    <row r="15" spans="1:59" ht="12.75">
      <c r="A15" s="1"/>
      <c r="B15" s="5"/>
      <c r="C15" s="6" t="s">
        <v>1</v>
      </c>
      <c r="D15" s="6" t="s">
        <v>11</v>
      </c>
      <c r="E15" s="6" t="s">
        <v>2</v>
      </c>
      <c r="F15" s="4"/>
      <c r="G15" s="4"/>
      <c r="H15" s="4"/>
      <c r="I15" s="6" t="s">
        <v>0</v>
      </c>
      <c r="J15" s="6" t="s">
        <v>4</v>
      </c>
      <c r="K15" s="1"/>
      <c r="L15" s="1"/>
      <c r="M15" s="5"/>
      <c r="N15" s="6" t="s">
        <v>1</v>
      </c>
      <c r="O15" s="6" t="s">
        <v>11</v>
      </c>
      <c r="P15" s="6" t="s">
        <v>2</v>
      </c>
      <c r="Q15" s="4"/>
      <c r="R15" s="4"/>
      <c r="S15" s="4"/>
      <c r="T15" s="6" t="s">
        <v>0</v>
      </c>
      <c r="U15" s="6" t="s">
        <v>4</v>
      </c>
      <c r="V15" s="11"/>
      <c r="W15" s="11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1">
        <v>8</v>
      </c>
      <c r="AQ15" s="21">
        <f>IF(I23="","",I23)</f>
      </c>
      <c r="AR15" s="21">
        <v>8</v>
      </c>
      <c r="AS15" s="21">
        <f>IF(D18="","",D18)</f>
      </c>
      <c r="AU15" s="21" t="s">
        <v>7</v>
      </c>
      <c r="AV15" s="21">
        <f>COUNTIF(AS38:AS67,0)</f>
        <v>0</v>
      </c>
      <c r="AW15" s="21">
        <f>COUNTIF(AS38:AS67,1)</f>
        <v>0</v>
      </c>
      <c r="AX15" s="21">
        <f>COUNTIF(AS38:AS67,2)</f>
        <v>0</v>
      </c>
      <c r="AY15" s="21">
        <f>COUNTIF(AS38:AS67,3)</f>
        <v>0</v>
      </c>
      <c r="AZ15" s="21">
        <f>COUNTIF(AS38:AS67,4)</f>
        <v>0</v>
      </c>
      <c r="BA15" s="21">
        <f>COUNTIF(AS38:AS67,5)</f>
        <v>0</v>
      </c>
      <c r="BB15" s="21">
        <f>COUNTIF(AS38:AS67,6)</f>
        <v>0</v>
      </c>
      <c r="BC15" s="21">
        <f>COUNTIF(AS38:AS67,7)</f>
        <v>0</v>
      </c>
      <c r="BD15" s="21">
        <f>COUNTIF(AS38:AS67,8)</f>
        <v>0</v>
      </c>
      <c r="BE15" s="21">
        <f>COUNTIF(AS38:AS67,9)</f>
        <v>0</v>
      </c>
      <c r="BF15" s="21">
        <f>COUNTIF(AS38:AS67,10)</f>
        <v>0</v>
      </c>
      <c r="BG15" s="21">
        <f>COUNTIF(AS38:AS67,"+")</f>
        <v>0</v>
      </c>
    </row>
    <row r="16" spans="1:59" ht="12.75">
      <c r="A16" s="1"/>
      <c r="B16" s="7">
        <v>1</v>
      </c>
      <c r="C16" s="20"/>
      <c r="D16" s="20"/>
      <c r="E16" s="20"/>
      <c r="F16" s="8">
        <f>IF(C16="+",10,C16)</f>
        <v>0</v>
      </c>
      <c r="G16" s="8">
        <f aca="true" t="shared" si="0" ref="G16:H25">IF(D16="+",10,D16)</f>
        <v>0</v>
      </c>
      <c r="H16" s="8">
        <f t="shared" si="0"/>
        <v>0</v>
      </c>
      <c r="I16" s="7">
        <f>IF(C16="","",SUM(F16:H16))</f>
      </c>
      <c r="J16" s="7">
        <f>I16</f>
      </c>
      <c r="K16" s="1"/>
      <c r="L16" s="1"/>
      <c r="M16" s="7">
        <v>1</v>
      </c>
      <c r="N16" s="20"/>
      <c r="O16" s="20"/>
      <c r="P16" s="20"/>
      <c r="Q16" s="8">
        <f>IF(N16="+",10,N16)</f>
        <v>0</v>
      </c>
      <c r="R16" s="8">
        <f aca="true" t="shared" si="1" ref="R16:R25">IF(O16="+",10,O16)</f>
        <v>0</v>
      </c>
      <c r="S16" s="8">
        <f aca="true" t="shared" si="2" ref="S16:S25">IF(P16="+",10,P16)</f>
        <v>0</v>
      </c>
      <c r="T16" s="7">
        <f>IF(N16="","",SUM(Q16:S16))</f>
      </c>
      <c r="U16" s="7">
        <f>T16</f>
      </c>
      <c r="V16" s="10"/>
      <c r="W16" s="10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1">
        <v>9</v>
      </c>
      <c r="AQ16" s="21">
        <f>IF(I24="","",I24)</f>
      </c>
      <c r="AR16" s="21">
        <v>9</v>
      </c>
      <c r="AS16" s="21">
        <f>IF(E18="","",E18)</f>
      </c>
      <c r="AU16" s="21" t="s">
        <v>5</v>
      </c>
      <c r="AV16" s="21">
        <f>AV15+AV14</f>
        <v>0</v>
      </c>
      <c r="AW16" s="21">
        <f aca="true" t="shared" si="3" ref="AW16:BG16">AW15+AW14</f>
        <v>0</v>
      </c>
      <c r="AX16" s="21">
        <f t="shared" si="3"/>
        <v>0</v>
      </c>
      <c r="AY16" s="21">
        <f t="shared" si="3"/>
        <v>0</v>
      </c>
      <c r="AZ16" s="21">
        <f t="shared" si="3"/>
        <v>0</v>
      </c>
      <c r="BA16" s="21">
        <f t="shared" si="3"/>
        <v>0</v>
      </c>
      <c r="BB16" s="21">
        <f t="shared" si="3"/>
        <v>0</v>
      </c>
      <c r="BC16" s="21">
        <f t="shared" si="3"/>
        <v>0</v>
      </c>
      <c r="BD16" s="21">
        <f t="shared" si="3"/>
        <v>0</v>
      </c>
      <c r="BE16" s="21">
        <f t="shared" si="3"/>
        <v>0</v>
      </c>
      <c r="BF16" s="21">
        <f t="shared" si="3"/>
        <v>0</v>
      </c>
      <c r="BG16" s="21">
        <f t="shared" si="3"/>
        <v>0</v>
      </c>
    </row>
    <row r="17" spans="1:45" ht="12.75">
      <c r="A17" s="1"/>
      <c r="B17" s="7">
        <v>2</v>
      </c>
      <c r="C17" s="20"/>
      <c r="D17" s="20"/>
      <c r="E17" s="20"/>
      <c r="F17" s="8">
        <f aca="true" t="shared" si="4" ref="F17:F25">IF(C17="+",10,C17)</f>
        <v>0</v>
      </c>
      <c r="G17" s="8">
        <f t="shared" si="0"/>
        <v>0</v>
      </c>
      <c r="H17" s="8">
        <f t="shared" si="0"/>
        <v>0</v>
      </c>
      <c r="I17" s="7">
        <f aca="true" t="shared" si="5" ref="I17:I25">IF(C17="","",SUM(F17:H17))</f>
      </c>
      <c r="J17" s="7">
        <f>IF(I17="","",J16+I17)</f>
      </c>
      <c r="K17" s="1"/>
      <c r="L17" s="1"/>
      <c r="M17" s="7">
        <v>2</v>
      </c>
      <c r="N17" s="20"/>
      <c r="O17" s="20"/>
      <c r="P17" s="20"/>
      <c r="Q17" s="8">
        <f aca="true" t="shared" si="6" ref="Q17:Q25">IF(N17="+",10,N17)</f>
        <v>0</v>
      </c>
      <c r="R17" s="8">
        <f t="shared" si="1"/>
        <v>0</v>
      </c>
      <c r="S17" s="8">
        <f t="shared" si="2"/>
        <v>0</v>
      </c>
      <c r="T17" s="7">
        <f aca="true" t="shared" si="7" ref="T17:T25">IF(N17="","",SUM(Q17:S17))</f>
      </c>
      <c r="U17" s="7">
        <f>IF(T17="","",U16+T17)</f>
      </c>
      <c r="V17" s="10"/>
      <c r="W17" s="10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1">
        <v>10</v>
      </c>
      <c r="AQ17" s="21">
        <f>IF(I25="","",I25)</f>
      </c>
      <c r="AR17" s="21">
        <v>10</v>
      </c>
      <c r="AS17" s="21">
        <f>IF(C19="","",C19)</f>
      </c>
    </row>
    <row r="18" spans="1:45" ht="12.75">
      <c r="A18" s="1"/>
      <c r="B18" s="7">
        <v>3</v>
      </c>
      <c r="C18" s="20"/>
      <c r="D18" s="20"/>
      <c r="E18" s="20"/>
      <c r="F18" s="8">
        <f t="shared" si="4"/>
        <v>0</v>
      </c>
      <c r="G18" s="8">
        <f t="shared" si="0"/>
        <v>0</v>
      </c>
      <c r="H18" s="8">
        <f t="shared" si="0"/>
        <v>0</v>
      </c>
      <c r="I18" s="7">
        <f t="shared" si="5"/>
      </c>
      <c r="J18" s="7">
        <f aca="true" t="shared" si="8" ref="J18:J25">IF(I18="","",J17+I18)</f>
      </c>
      <c r="K18" s="1"/>
      <c r="L18" s="1"/>
      <c r="M18" s="7">
        <v>3</v>
      </c>
      <c r="N18" s="20"/>
      <c r="O18" s="20"/>
      <c r="P18" s="20"/>
      <c r="Q18" s="8">
        <f t="shared" si="6"/>
        <v>0</v>
      </c>
      <c r="R18" s="8">
        <f t="shared" si="1"/>
        <v>0</v>
      </c>
      <c r="S18" s="8">
        <f t="shared" si="2"/>
        <v>0</v>
      </c>
      <c r="T18" s="7">
        <f t="shared" si="7"/>
      </c>
      <c r="U18" s="7">
        <f aca="true" t="shared" si="9" ref="U18:U25">IF(T18="","",U17+T18)</f>
      </c>
      <c r="V18" s="10"/>
      <c r="W18" s="10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1">
        <v>11</v>
      </c>
      <c r="AQ18" s="21">
        <f>IF(T16="","",T16)</f>
      </c>
      <c r="AR18" s="21">
        <v>11</v>
      </c>
      <c r="AS18" s="21">
        <f>IF(D19="","",D19)</f>
      </c>
    </row>
    <row r="19" spans="1:45" ht="12.75">
      <c r="A19" s="1"/>
      <c r="B19" s="7">
        <v>4</v>
      </c>
      <c r="C19" s="20"/>
      <c r="D19" s="20"/>
      <c r="E19" s="20"/>
      <c r="F19" s="8">
        <f t="shared" si="4"/>
        <v>0</v>
      </c>
      <c r="G19" s="8">
        <f t="shared" si="0"/>
        <v>0</v>
      </c>
      <c r="H19" s="8">
        <f t="shared" si="0"/>
        <v>0</v>
      </c>
      <c r="I19" s="7">
        <f t="shared" si="5"/>
      </c>
      <c r="J19" s="7">
        <f t="shared" si="8"/>
      </c>
      <c r="K19" s="1"/>
      <c r="L19" s="1"/>
      <c r="M19" s="7">
        <v>4</v>
      </c>
      <c r="N19" s="20"/>
      <c r="O19" s="20"/>
      <c r="P19" s="20"/>
      <c r="Q19" s="8">
        <f t="shared" si="6"/>
        <v>0</v>
      </c>
      <c r="R19" s="8">
        <f t="shared" si="1"/>
        <v>0</v>
      </c>
      <c r="S19" s="8">
        <f t="shared" si="2"/>
        <v>0</v>
      </c>
      <c r="T19" s="7">
        <f t="shared" si="7"/>
      </c>
      <c r="U19" s="7">
        <f t="shared" si="9"/>
      </c>
      <c r="V19" s="10"/>
      <c r="W19" s="10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1">
        <v>12</v>
      </c>
      <c r="AQ19" s="21">
        <f aca="true" t="shared" si="10" ref="AQ19:AQ27">IF(T17="","",T17)</f>
      </c>
      <c r="AR19" s="21">
        <v>12</v>
      </c>
      <c r="AS19" s="21">
        <f>IF(E19="","",E19)</f>
      </c>
    </row>
    <row r="20" spans="1:47" ht="12.75">
      <c r="A20" s="1"/>
      <c r="B20" s="7">
        <v>5</v>
      </c>
      <c r="C20" s="20"/>
      <c r="D20" s="20"/>
      <c r="E20" s="20"/>
      <c r="F20" s="8">
        <f t="shared" si="4"/>
        <v>0</v>
      </c>
      <c r="G20" s="8">
        <f t="shared" si="0"/>
        <v>0</v>
      </c>
      <c r="H20" s="8">
        <f t="shared" si="0"/>
        <v>0</v>
      </c>
      <c r="I20" s="7">
        <f t="shared" si="5"/>
      </c>
      <c r="J20" s="7">
        <f t="shared" si="8"/>
      </c>
      <c r="K20" s="1"/>
      <c r="L20" s="1"/>
      <c r="M20" s="7">
        <v>5</v>
      </c>
      <c r="N20" s="20"/>
      <c r="O20" s="20"/>
      <c r="P20" s="20"/>
      <c r="Q20" s="8">
        <f t="shared" si="6"/>
        <v>0</v>
      </c>
      <c r="R20" s="8">
        <f t="shared" si="1"/>
        <v>0</v>
      </c>
      <c r="S20" s="8">
        <f t="shared" si="2"/>
        <v>0</v>
      </c>
      <c r="T20" s="7">
        <f t="shared" si="7"/>
      </c>
      <c r="U20" s="7">
        <f t="shared" si="9"/>
      </c>
      <c r="V20" s="10"/>
      <c r="W20" s="10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1">
        <v>13</v>
      </c>
      <c r="AQ20" s="21">
        <f t="shared" si="10"/>
      </c>
      <c r="AR20" s="21">
        <v>13</v>
      </c>
      <c r="AS20" s="21">
        <f>IF(C20="","",C20)</f>
      </c>
      <c r="AU20" s="21" t="s">
        <v>23</v>
      </c>
    </row>
    <row r="21" spans="1:47" ht="12.75">
      <c r="A21" s="1"/>
      <c r="B21" s="7">
        <v>6</v>
      </c>
      <c r="C21" s="20"/>
      <c r="D21" s="20"/>
      <c r="E21" s="20"/>
      <c r="F21" s="8">
        <f t="shared" si="4"/>
        <v>0</v>
      </c>
      <c r="G21" s="8">
        <f t="shared" si="0"/>
        <v>0</v>
      </c>
      <c r="H21" s="8">
        <f t="shared" si="0"/>
        <v>0</v>
      </c>
      <c r="I21" s="7">
        <f t="shared" si="5"/>
      </c>
      <c r="J21" s="7">
        <f t="shared" si="8"/>
      </c>
      <c r="K21" s="1"/>
      <c r="L21" s="1"/>
      <c r="M21" s="7">
        <v>6</v>
      </c>
      <c r="N21" s="20"/>
      <c r="O21" s="20"/>
      <c r="P21" s="20"/>
      <c r="Q21" s="8">
        <f t="shared" si="6"/>
        <v>0</v>
      </c>
      <c r="R21" s="8">
        <f t="shared" si="1"/>
        <v>0</v>
      </c>
      <c r="S21" s="8">
        <f t="shared" si="2"/>
        <v>0</v>
      </c>
      <c r="T21" s="7">
        <f t="shared" si="7"/>
      </c>
      <c r="U21" s="7">
        <f t="shared" si="9"/>
      </c>
      <c r="V21" s="10"/>
      <c r="W21" s="10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1">
        <v>14</v>
      </c>
      <c r="AQ21" s="21">
        <f t="shared" si="10"/>
      </c>
      <c r="AR21" s="21">
        <v>14</v>
      </c>
      <c r="AS21" s="21">
        <f>IF(D20="","",D20)</f>
      </c>
      <c r="AU21" s="21" t="s">
        <v>18</v>
      </c>
    </row>
    <row r="22" spans="1:47" ht="12.75">
      <c r="A22" s="1"/>
      <c r="B22" s="7">
        <v>7</v>
      </c>
      <c r="C22" s="20"/>
      <c r="D22" s="20"/>
      <c r="E22" s="20"/>
      <c r="F22" s="8">
        <f t="shared" si="4"/>
        <v>0</v>
      </c>
      <c r="G22" s="8">
        <f t="shared" si="0"/>
        <v>0</v>
      </c>
      <c r="H22" s="8">
        <f t="shared" si="0"/>
        <v>0</v>
      </c>
      <c r="I22" s="7">
        <f t="shared" si="5"/>
      </c>
      <c r="J22" s="7">
        <f t="shared" si="8"/>
      </c>
      <c r="K22" s="1"/>
      <c r="L22" s="1"/>
      <c r="M22" s="7">
        <v>7</v>
      </c>
      <c r="N22" s="20"/>
      <c r="O22" s="20"/>
      <c r="P22" s="20"/>
      <c r="Q22" s="8">
        <f t="shared" si="6"/>
        <v>0</v>
      </c>
      <c r="R22" s="8">
        <f t="shared" si="1"/>
        <v>0</v>
      </c>
      <c r="S22" s="8">
        <f t="shared" si="2"/>
        <v>0</v>
      </c>
      <c r="T22" s="7">
        <f t="shared" si="7"/>
      </c>
      <c r="U22" s="7">
        <f t="shared" si="9"/>
      </c>
      <c r="V22" s="10"/>
      <c r="W22" s="10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1">
        <v>15</v>
      </c>
      <c r="AQ22" s="21">
        <f t="shared" si="10"/>
      </c>
      <c r="AR22" s="21">
        <v>15</v>
      </c>
      <c r="AS22" s="21">
        <f>IF(E20="","",E20)</f>
      </c>
      <c r="AU22" s="21" t="s">
        <v>17</v>
      </c>
    </row>
    <row r="23" spans="1:47" ht="12.75">
      <c r="A23" s="1"/>
      <c r="B23" s="7">
        <v>8</v>
      </c>
      <c r="C23" s="20"/>
      <c r="D23" s="20"/>
      <c r="E23" s="20"/>
      <c r="F23" s="8">
        <f t="shared" si="4"/>
        <v>0</v>
      </c>
      <c r="G23" s="8">
        <f t="shared" si="0"/>
        <v>0</v>
      </c>
      <c r="H23" s="8">
        <f t="shared" si="0"/>
        <v>0</v>
      </c>
      <c r="I23" s="7">
        <f t="shared" si="5"/>
      </c>
      <c r="J23" s="7">
        <f t="shared" si="8"/>
      </c>
      <c r="K23" s="1"/>
      <c r="L23" s="1"/>
      <c r="M23" s="7">
        <v>8</v>
      </c>
      <c r="N23" s="20"/>
      <c r="O23" s="20"/>
      <c r="P23" s="20"/>
      <c r="Q23" s="8">
        <f t="shared" si="6"/>
        <v>0</v>
      </c>
      <c r="R23" s="8">
        <f t="shared" si="1"/>
        <v>0</v>
      </c>
      <c r="S23" s="8">
        <f t="shared" si="2"/>
        <v>0</v>
      </c>
      <c r="T23" s="7">
        <f t="shared" si="7"/>
      </c>
      <c r="U23" s="7">
        <f t="shared" si="9"/>
      </c>
      <c r="V23" s="10"/>
      <c r="W23" s="10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1">
        <v>16</v>
      </c>
      <c r="AQ23" s="21">
        <f t="shared" si="10"/>
      </c>
      <c r="AR23" s="21">
        <v>16</v>
      </c>
      <c r="AS23" s="21">
        <f>IF(C21="","",C21)</f>
      </c>
      <c r="AU23" s="21" t="s">
        <v>19</v>
      </c>
    </row>
    <row r="24" spans="1:47" ht="12.75">
      <c r="A24" s="1"/>
      <c r="B24" s="7">
        <v>9</v>
      </c>
      <c r="C24" s="20"/>
      <c r="D24" s="20"/>
      <c r="E24" s="20"/>
      <c r="F24" s="8">
        <f t="shared" si="4"/>
        <v>0</v>
      </c>
      <c r="G24" s="8">
        <f t="shared" si="0"/>
        <v>0</v>
      </c>
      <c r="H24" s="8">
        <f t="shared" si="0"/>
        <v>0</v>
      </c>
      <c r="I24" s="7">
        <f t="shared" si="5"/>
      </c>
      <c r="J24" s="7">
        <f t="shared" si="8"/>
      </c>
      <c r="K24" s="1"/>
      <c r="L24" s="1"/>
      <c r="M24" s="7">
        <v>9</v>
      </c>
      <c r="N24" s="20"/>
      <c r="O24" s="20"/>
      <c r="P24" s="20"/>
      <c r="Q24" s="8">
        <f t="shared" si="6"/>
        <v>0</v>
      </c>
      <c r="R24" s="8">
        <f t="shared" si="1"/>
        <v>0</v>
      </c>
      <c r="S24" s="8">
        <f t="shared" si="2"/>
        <v>0</v>
      </c>
      <c r="T24" s="7">
        <f t="shared" si="7"/>
      </c>
      <c r="U24" s="7">
        <f t="shared" si="9"/>
      </c>
      <c r="V24" s="10"/>
      <c r="W24" s="10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1">
        <v>17</v>
      </c>
      <c r="AQ24" s="21">
        <f t="shared" si="10"/>
      </c>
      <c r="AR24" s="21">
        <v>17</v>
      </c>
      <c r="AS24" s="21">
        <f>IF(D21="","",D21)</f>
      </c>
      <c r="AU24" s="21" t="s">
        <v>20</v>
      </c>
    </row>
    <row r="25" spans="1:47" ht="12.75">
      <c r="A25" s="1"/>
      <c r="B25" s="7">
        <v>10</v>
      </c>
      <c r="C25" s="20"/>
      <c r="D25" s="20"/>
      <c r="E25" s="20"/>
      <c r="F25" s="8">
        <f t="shared" si="4"/>
        <v>0</v>
      </c>
      <c r="G25" s="8">
        <f t="shared" si="0"/>
        <v>0</v>
      </c>
      <c r="H25" s="8">
        <f t="shared" si="0"/>
        <v>0</v>
      </c>
      <c r="I25" s="7">
        <f t="shared" si="5"/>
      </c>
      <c r="J25" s="7">
        <f t="shared" si="8"/>
      </c>
      <c r="K25" s="1"/>
      <c r="L25" s="1"/>
      <c r="M25" s="7">
        <v>10</v>
      </c>
      <c r="N25" s="20"/>
      <c r="O25" s="20"/>
      <c r="P25" s="20"/>
      <c r="Q25" s="8">
        <f t="shared" si="6"/>
        <v>0</v>
      </c>
      <c r="R25" s="8">
        <f t="shared" si="1"/>
        <v>0</v>
      </c>
      <c r="S25" s="8">
        <f t="shared" si="2"/>
        <v>0</v>
      </c>
      <c r="T25" s="7">
        <f t="shared" si="7"/>
      </c>
      <c r="U25" s="7">
        <f t="shared" si="9"/>
      </c>
      <c r="V25" s="10"/>
      <c r="W25" s="10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1">
        <v>18</v>
      </c>
      <c r="AQ25" s="21">
        <f t="shared" si="10"/>
      </c>
      <c r="AR25" s="21">
        <v>18</v>
      </c>
      <c r="AS25" s="21">
        <f>IF(E21="","",E21)</f>
      </c>
      <c r="AU25" s="21" t="s">
        <v>21</v>
      </c>
    </row>
    <row r="26" spans="1:4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21">
        <v>19</v>
      </c>
      <c r="AQ26" s="21">
        <f t="shared" si="10"/>
      </c>
      <c r="AR26" s="21">
        <v>19</v>
      </c>
      <c r="AS26" s="21">
        <f>IF(C22="","",C22)</f>
      </c>
      <c r="AU26" s="21" t="s">
        <v>22</v>
      </c>
    </row>
    <row r="27" spans="1:4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2" t="s">
        <v>12</v>
      </c>
      <c r="L27" s="13">
        <f>IF(U25="","",J25+U25)</f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21">
        <v>20</v>
      </c>
      <c r="AQ27" s="21">
        <f t="shared" si="10"/>
      </c>
      <c r="AR27" s="21">
        <v>20</v>
      </c>
      <c r="AS27" s="21">
        <f>IF(D22="","",D22)</f>
      </c>
    </row>
    <row r="28" spans="1:4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R28" s="21">
        <v>21</v>
      </c>
      <c r="AS28" s="21">
        <f>IF(E22="","",E22)</f>
      </c>
      <c r="AU28" s="21" t="s">
        <v>23</v>
      </c>
    </row>
    <row r="29" spans="1:4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R29" s="21">
        <v>22</v>
      </c>
      <c r="AS29" s="21">
        <f>IF(C23="","",C23)</f>
      </c>
      <c r="AU29" s="21" t="s">
        <v>25</v>
      </c>
    </row>
    <row r="30" spans="1:4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R30" s="21">
        <v>23</v>
      </c>
      <c r="AS30" s="21">
        <f>IF(D23="","",D23)</f>
      </c>
      <c r="AU30" s="21" t="s">
        <v>26</v>
      </c>
    </row>
    <row r="31" spans="1:4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R31" s="21">
        <v>24</v>
      </c>
      <c r="AS31" s="21">
        <f>IF(E23="","",E23)</f>
      </c>
      <c r="AU31" s="21" t="s">
        <v>27</v>
      </c>
    </row>
    <row r="32" spans="1:4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R32" s="21">
        <v>25</v>
      </c>
      <c r="AS32" s="21">
        <f>IF(C24="","",C24)</f>
      </c>
      <c r="AU32" s="21" t="s">
        <v>28</v>
      </c>
    </row>
    <row r="33" spans="1:4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 t="s">
        <v>34</v>
      </c>
      <c r="P33" s="16"/>
      <c r="Q33" s="16"/>
      <c r="R33" s="16"/>
      <c r="S33" s="16"/>
      <c r="T33" s="16"/>
      <c r="U33" s="16"/>
      <c r="V33" s="19">
        <f>IF(AS67="","",SMALL(AS8:AS67,13))</f>
      </c>
      <c r="W33" s="1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R33" s="21">
        <v>26</v>
      </c>
      <c r="AS33" s="21">
        <f>IF(D24="","",D24)</f>
      </c>
      <c r="AU33" s="21" t="s">
        <v>24</v>
      </c>
    </row>
    <row r="34" spans="1:4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R34" s="21">
        <v>27</v>
      </c>
      <c r="AS34" s="21">
        <f>IF(E24="","",E24)</f>
      </c>
      <c r="AU34" s="21" t="s">
        <v>29</v>
      </c>
    </row>
    <row r="35" spans="1:4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R35" s="21">
        <v>28</v>
      </c>
      <c r="AS35" s="21">
        <f>IF(C25="","",C25)</f>
      </c>
    </row>
    <row r="36" spans="1:4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R36" s="21">
        <v>29</v>
      </c>
      <c r="AS36" s="21">
        <f>IF(D25="","",D25)</f>
      </c>
    </row>
    <row r="37" spans="1:4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R37" s="21">
        <v>30</v>
      </c>
      <c r="AS37" s="21">
        <f>IF(E25="","",E25)</f>
      </c>
    </row>
    <row r="38" spans="1:4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R38" s="21">
        <v>31</v>
      </c>
      <c r="AS38" s="21">
        <f>IF(N16="","",N16)</f>
      </c>
    </row>
    <row r="39" spans="1:4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R39" s="21">
        <v>32</v>
      </c>
      <c r="AS39" s="21">
        <f>IF(O16="","",O16)</f>
      </c>
    </row>
    <row r="40" spans="1:4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R40" s="21">
        <v>33</v>
      </c>
      <c r="AS40" s="21">
        <f>IF(P16="","",P16)</f>
      </c>
    </row>
    <row r="41" spans="1:4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R41" s="21">
        <v>34</v>
      </c>
      <c r="AS41" s="21">
        <f>IF(N17="","",N17)</f>
      </c>
    </row>
    <row r="42" spans="1:4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R42" s="21">
        <v>35</v>
      </c>
      <c r="AS42" s="21">
        <f>IF(O17="","",O17)</f>
      </c>
    </row>
    <row r="43" spans="1:4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R43" s="21">
        <v>36</v>
      </c>
      <c r="AS43" s="21">
        <f>IF(P17="","",P17)</f>
      </c>
    </row>
    <row r="44" spans="1:4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R44" s="21">
        <v>37</v>
      </c>
      <c r="AS44" s="21">
        <f>IF(N18="","",N18)</f>
      </c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R45" s="21">
        <v>38</v>
      </c>
      <c r="AS45" s="21">
        <f>IF(O18="","",O18)</f>
      </c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R46" s="21">
        <v>39</v>
      </c>
      <c r="AS46" s="21">
        <f>IF(P18="","",P18)</f>
      </c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R47" s="21">
        <v>40</v>
      </c>
      <c r="AS47" s="21">
        <f>IF(N19="","",N19)</f>
      </c>
    </row>
    <row r="48" spans="1:4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R48" s="21">
        <v>41</v>
      </c>
      <c r="AS48" s="21">
        <f>IF(O19="","",O19)</f>
      </c>
    </row>
    <row r="49" spans="1:4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R49" s="21">
        <v>42</v>
      </c>
      <c r="AS49" s="21">
        <f>IF(P19="","",P19)</f>
      </c>
    </row>
    <row r="50" spans="1:4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R50" s="21">
        <v>43</v>
      </c>
      <c r="AS50" s="21">
        <f>IF(N20="","",N20)</f>
      </c>
    </row>
    <row r="51" spans="1:4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R51" s="21">
        <v>44</v>
      </c>
      <c r="AS51" s="21">
        <f>IF(O20="","",O20)</f>
      </c>
    </row>
    <row r="52" spans="1:4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R52" s="21">
        <v>45</v>
      </c>
      <c r="AS52" s="21">
        <f>IF(P20="","",P20)</f>
      </c>
    </row>
    <row r="53" spans="1:4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R53" s="21">
        <v>46</v>
      </c>
      <c r="AS53" s="21">
        <f>IF(N21="","",N21)</f>
      </c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R54" s="21">
        <v>47</v>
      </c>
      <c r="AS54" s="21">
        <f>IF(O21="","",O21)</f>
      </c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R55" s="21">
        <v>48</v>
      </c>
      <c r="AS55" s="21">
        <f>IF(P21="","",P21)</f>
      </c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R56" s="21">
        <v>49</v>
      </c>
      <c r="AS56" s="21">
        <f>IF(N22="","",N22)</f>
      </c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R57" s="21">
        <v>50</v>
      </c>
      <c r="AS57" s="21">
        <f>IF(O22="","",O22)</f>
      </c>
    </row>
    <row r="58" spans="1:4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R58" s="21">
        <v>51</v>
      </c>
      <c r="AS58" s="21">
        <f>IF(P22="","",P22)</f>
      </c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R59" s="21">
        <v>52</v>
      </c>
      <c r="AS59" s="21">
        <f>IF(N23="","",N23)</f>
      </c>
    </row>
    <row r="60" spans="1:4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R60" s="21">
        <v>53</v>
      </c>
      <c r="AS60" s="21">
        <f>IF(O23="","",O23)</f>
      </c>
    </row>
    <row r="61" spans="1:4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R61" s="21">
        <v>54</v>
      </c>
      <c r="AS61" s="21">
        <f>IF(P23="","",P23)</f>
      </c>
    </row>
    <row r="62" spans="1:4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R62" s="21">
        <v>55</v>
      </c>
      <c r="AS62" s="21">
        <f>IF(N24="","",N24)</f>
      </c>
    </row>
    <row r="63" spans="1:4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R63" s="21">
        <v>56</v>
      </c>
      <c r="AS63" s="21">
        <f>IF(O24="","",O24)</f>
      </c>
    </row>
    <row r="64" spans="1:4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R64" s="21">
        <v>57</v>
      </c>
      <c r="AS64" s="21">
        <f>IF(P24="","",P24)</f>
      </c>
    </row>
    <row r="65" spans="1:4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R65" s="21">
        <v>58</v>
      </c>
      <c r="AS65" s="21">
        <f>IF(N25="","",N25)</f>
      </c>
    </row>
    <row r="66" spans="1:4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R66" s="21">
        <v>59</v>
      </c>
      <c r="AS66" s="21">
        <f>IF(O25="","",O25)</f>
      </c>
    </row>
    <row r="67" spans="1:4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R67" s="21">
        <v>60</v>
      </c>
      <c r="AS67" s="21">
        <f>IF(P25="","",P25)</f>
      </c>
    </row>
    <row r="68" spans="1:4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</sheetData>
  <sheetProtection password="C071" sheet="1" objects="1" scenarios="1"/>
  <mergeCells count="17">
    <mergeCell ref="A8:B8"/>
    <mergeCell ref="C8:J8"/>
    <mergeCell ref="O33:U33"/>
    <mergeCell ref="A2:W3"/>
    <mergeCell ref="K6:L6"/>
    <mergeCell ref="K8:L8"/>
    <mergeCell ref="C6:J6"/>
    <mergeCell ref="M6:O6"/>
    <mergeCell ref="M8:P8"/>
    <mergeCell ref="M12:U12"/>
    <mergeCell ref="M14:M15"/>
    <mergeCell ref="N14:P14"/>
    <mergeCell ref="T14:U14"/>
    <mergeCell ref="C14:E14"/>
    <mergeCell ref="I14:J14"/>
    <mergeCell ref="B14:B15"/>
    <mergeCell ref="B12:J12"/>
  </mergeCells>
  <conditionalFormatting sqref="C16:E25 N16:P25">
    <cfRule type="cellIs" priority="1" dxfId="0" operator="greaterThan" stopIfTrue="1">
      <formula>8</formula>
    </cfRule>
    <cfRule type="cellIs" priority="2" dxfId="1" operator="between" stopIfTrue="1">
      <formula>7</formula>
      <formula>8</formula>
    </cfRule>
    <cfRule type="cellIs" priority="3" dxfId="2" operator="between" stopIfTrue="1">
      <formula>5</formula>
      <formula>6</formula>
    </cfRule>
  </conditionalFormatting>
  <printOptions/>
  <pageMargins left="0.13" right="0.13" top="0.24" bottom="0.5" header="0.24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cgirodot</dc:creator>
  <cp:keywords/>
  <dc:description/>
  <cp:lastModifiedBy>cgirodot</cp:lastModifiedBy>
  <cp:lastPrinted>2007-01-18T10:51:07Z</cp:lastPrinted>
  <dcterms:created xsi:type="dcterms:W3CDTF">2007-01-18T08:17:10Z</dcterms:created>
  <dcterms:modified xsi:type="dcterms:W3CDTF">2007-01-18T12:50:37Z</dcterms:modified>
  <cp:category/>
  <cp:version/>
  <cp:contentType/>
  <cp:contentStatus/>
</cp:coreProperties>
</file>